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<sst xmlns="http://schemas.openxmlformats.org/spreadsheetml/2006/main" count="24" uniqueCount="19">
  <si>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Trecho</t>
  </si>
  <si>
    <t>vazão  m3/s</t>
  </si>
  <si>
    <t>área m2</t>
  </si>
  <si>
    <t>AB</t>
  </si>
  <si>
    <t>BC</t>
  </si>
  <si>
    <t>CE</t>
  </si>
  <si>
    <t>BD</t>
  </si>
  <si>
    <t>diâmetro M</t>
  </si>
  <si>
    <t>diâmetro cm</t>
  </si>
  <si>
    <t>Veloc m/s</t>
  </si>
  <si>
    <t>vazão m3/h</t>
  </si>
  <si>
    <t>nbr 6401</t>
  </si>
  <si>
    <t>area de chapa</t>
  </si>
  <si>
    <t>divide por 3600</t>
  </si>
  <si>
    <t>vazao dividido por 4</t>
  </si>
  <si>
    <t>número chapas</t>
  </si>
  <si>
    <t>trecho</t>
  </si>
  <si>
    <t>perimetro = 3,14 x diâmetro</t>
  </si>
  <si>
    <t xml:space="preserve">  raiz de 4 x area / pi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</si>
</sst>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3" borderId="0" xfId="0" applyNumberFormat="1" applyFill="1" applyAlignment="1">
      <alignment/>
    </xf>
    <xf numFmtId="9" fontId="0" fillId="0" borderId="0" xfId="0" applyNumberFormat="1" applyAlignment="1">
      <alignment/>
    </xf>
    <xf numFmtId="169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6" sqref="F6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20.57421875" style="0" customWidth="1"/>
    <col min="4" max="5" width="17.8515625" style="0" customWidth="1"/>
    <col min="6" max="6" width="20.140625" style="0" customWidth="1"/>
    <col min="7" max="7" width="23.7109375" style="0" customWidth="1"/>
  </cols>
  <sheetData>
    <row r="1" spans="1:7" ht="27">
      <c r="A1" s="4" t="s">
        <v>0</v>
      </c>
      <c r="B1" s="4" t="s">
        <v>10</v>
      </c>
      <c r="C1" s="4" t="s">
        <v>1</v>
      </c>
      <c r="D1" s="4" t="s">
        <v>9</v>
      </c>
      <c r="E1" s="4" t="s">
        <v>2</v>
      </c>
      <c r="F1" s="4" t="s">
        <v>7</v>
      </c>
      <c r="G1" s="2" t="s">
        <v>8</v>
      </c>
    </row>
    <row r="2" spans="1:7" ht="27">
      <c r="A2" s="4" t="s">
        <v>3</v>
      </c>
      <c r="B2" s="4">
        <v>1900</v>
      </c>
      <c r="C2" s="6">
        <f>B2/3600</f>
        <v>0.5277777777777778</v>
      </c>
      <c r="D2" s="4">
        <v>4</v>
      </c>
      <c r="E2" s="6">
        <f>C2/D2</f>
        <v>0.13194444444444445</v>
      </c>
      <c r="F2" s="5">
        <f>SQRT(4*E2/3.14)</f>
        <v>0.40997816384984115</v>
      </c>
      <c r="G2" s="3">
        <f>F2*100</f>
        <v>40.99781638498411</v>
      </c>
    </row>
    <row r="3" spans="1:7" ht="27">
      <c r="A3" s="4" t="s">
        <v>4</v>
      </c>
      <c r="B3" s="4">
        <v>1300</v>
      </c>
      <c r="C3" s="6">
        <f>B3/3600</f>
        <v>0.3611111111111111</v>
      </c>
      <c r="D3" s="4">
        <v>4</v>
      </c>
      <c r="E3" s="6">
        <f>C3/D3</f>
        <v>0.09027777777777778</v>
      </c>
      <c r="F3" s="5">
        <f>SQRT(4*E3/3.14)</f>
        <v>0.339121716453573</v>
      </c>
      <c r="G3" s="3">
        <f>F3*100</f>
        <v>33.9121716453573</v>
      </c>
    </row>
    <row r="4" spans="1:7" ht="27">
      <c r="A4" s="4" t="s">
        <v>5</v>
      </c>
      <c r="B4" s="4">
        <v>700</v>
      </c>
      <c r="C4" s="6">
        <f>B4/3600</f>
        <v>0.19444444444444445</v>
      </c>
      <c r="D4" s="4">
        <v>4</v>
      </c>
      <c r="E4" s="6">
        <f>C4/D4</f>
        <v>0.04861111111111111</v>
      </c>
      <c r="F4" s="5">
        <f>SQRT(4*E4/3.14)</f>
        <v>0.2488473072129733</v>
      </c>
      <c r="G4" s="3">
        <f>F4*100</f>
        <v>24.88473072129733</v>
      </c>
    </row>
    <row r="5" spans="1:7" ht="27">
      <c r="A5" s="4" t="s">
        <v>6</v>
      </c>
      <c r="B5" s="4">
        <v>600</v>
      </c>
      <c r="C5" s="6">
        <f>B5/3600</f>
        <v>0.16666666666666666</v>
      </c>
      <c r="D5" s="4">
        <v>4</v>
      </c>
      <c r="E5" s="6">
        <f>C5/D5</f>
        <v>0.041666666666666664</v>
      </c>
      <c r="F5" s="5">
        <f>SQRT(4*E5/3.14)</f>
        <v>0.2303878387920457</v>
      </c>
      <c r="G5" s="3">
        <f>F5*100</f>
        <v>23.03878387920457</v>
      </c>
    </row>
    <row r="6" spans="3:6" ht="12.75">
      <c r="C6" t="s">
        <v>13</v>
      </c>
      <c r="E6" t="s">
        <v>14</v>
      </c>
      <c r="F6" t="s">
        <v>18</v>
      </c>
    </row>
    <row r="9" spans="3:4" ht="12.75">
      <c r="C9" t="s">
        <v>16</v>
      </c>
      <c r="D9" s="1" t="s">
        <v>12</v>
      </c>
    </row>
    <row r="10" spans="2:4" ht="23.25">
      <c r="B10" t="s">
        <v>11</v>
      </c>
      <c r="C10" s="4" t="s">
        <v>3</v>
      </c>
      <c r="D10" s="7">
        <f>3.14*F2*12</f>
        <v>15.447977213862014</v>
      </c>
    </row>
    <row r="11" spans="3:4" ht="23.25">
      <c r="C11" s="4" t="s">
        <v>4</v>
      </c>
      <c r="D11" s="7">
        <f>3.14*F3*8</f>
        <v>8.518737517313754</v>
      </c>
    </row>
    <row r="12" spans="3:4" ht="23.25">
      <c r="C12" s="4" t="s">
        <v>5</v>
      </c>
      <c r="D12" s="7">
        <f>3.14*F4*6</f>
        <v>4.688283267892417</v>
      </c>
    </row>
    <row r="13" spans="3:4" ht="23.25">
      <c r="C13" s="4" t="s">
        <v>6</v>
      </c>
      <c r="D13" s="7">
        <f>3.14*F5*9</f>
        <v>6.510760324263211</v>
      </c>
    </row>
    <row r="14" spans="4:5" ht="12.75">
      <c r="D14" s="8">
        <f>SUM(D10:D13)</f>
        <v>35.165758323331396</v>
      </c>
      <c r="E14" t="s">
        <v>12</v>
      </c>
    </row>
    <row r="15" spans="4:5" ht="12.75">
      <c r="D15" s="10">
        <f>D14*1.1</f>
        <v>38.68233415566454</v>
      </c>
      <c r="E15" s="9">
        <v>0.1</v>
      </c>
    </row>
    <row r="16" spans="4:5" ht="12.75">
      <c r="D16" s="11">
        <f>D15/2</f>
        <v>19.34116707783227</v>
      </c>
      <c r="E16" t="s">
        <v>15</v>
      </c>
    </row>
    <row r="20" ht="12.75">
      <c r="C20" t="s">
        <v>17</v>
      </c>
    </row>
  </sheetData>
  <printOptions/>
  <pageMargins left="0.75" right="0.75" top="1" bottom="1" header="0.492125985" footer="0.49212598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2007-06-28T00:25:23Z</dcterms:created>
  <dcterms:modified xsi:type="dcterms:W3CDTF">2007-06-28T00:56:04Z</dcterms:modified>
  <cp:category/>
  <cp:version/>
  <cp:contentType/>
  <cp:contentStatus/>
</cp:coreProperties>
</file>